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\OneDrive\デスクトップ\良信フォルダー\岩崎良信1_2\My Documents\県民体育大会\第７２回（２０２２）\"/>
    </mc:Choice>
  </mc:AlternateContent>
  <xr:revisionPtr revIDLastSave="0" documentId="13_ncr:1_{7DA30C11-249E-4FDE-8312-8CB1F797C037}" xr6:coauthVersionLast="47" xr6:coauthVersionMax="47" xr10:uidLastSave="{00000000-0000-0000-0000-000000000000}"/>
  <bookViews>
    <workbookView xWindow="-108" yWindow="-108" windowWidth="23256" windowHeight="12456" tabRatio="829" activeTab="2" xr2:uid="{00000000-000D-0000-FFFF-FFFF00000000}"/>
  </bookViews>
  <sheets>
    <sheet name="男子個人結果" sheetId="3" r:id="rId1"/>
    <sheet name="女子個人結果" sheetId="12" r:id="rId2"/>
    <sheet name="男子女子団体結果" sheetId="20" r:id="rId3"/>
  </sheets>
  <definedNames>
    <definedName name="_xlnm._FilterDatabase" localSheetId="1" hidden="1">女子個人結果!$A$4:$O$22</definedName>
    <definedName name="_xlnm._FilterDatabase" localSheetId="0" hidden="1">男子個人結果!$A$4:$J$23</definedName>
    <definedName name="_xlnm.Print_Area" localSheetId="1">女子個人結果!$A$1:$N$22</definedName>
    <definedName name="_xlnm.Print_Area" localSheetId="0">男子個人結果!$A$1:$J$23</definedName>
    <definedName name="_xlnm.Print_Titles" localSheetId="1">女子個人結果!$1:$4</definedName>
    <definedName name="_xlnm.Print_Titles" localSheetId="0">男子個人結果!$1:$4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0" l="1"/>
  <c r="F19" i="20"/>
  <c r="F18" i="20"/>
  <c r="F17" i="20"/>
  <c r="F16" i="20"/>
  <c r="F9" i="20"/>
  <c r="F8" i="20"/>
  <c r="F7" i="20"/>
  <c r="F6" i="20"/>
  <c r="F5" i="20"/>
  <c r="J16" i="12"/>
  <c r="J15" i="12"/>
  <c r="J9" i="12"/>
  <c r="J10" i="12"/>
  <c r="J12" i="12"/>
  <c r="J11" i="12"/>
  <c r="J7" i="12"/>
  <c r="J13" i="12"/>
  <c r="J5" i="12"/>
  <c r="J14" i="12"/>
  <c r="H17" i="12"/>
  <c r="H7" i="12"/>
  <c r="H12" i="12"/>
  <c r="H8" i="12"/>
  <c r="H9" i="12"/>
  <c r="H13" i="12"/>
  <c r="H16" i="12"/>
  <c r="H11" i="12"/>
  <c r="H15" i="12"/>
  <c r="H18" i="12"/>
  <c r="H19" i="12"/>
  <c r="H5" i="12"/>
  <c r="H10" i="12"/>
  <c r="H6" i="12"/>
  <c r="H14" i="12"/>
  <c r="H20" i="12"/>
  <c r="H21" i="12"/>
  <c r="M17" i="12"/>
  <c r="M16" i="12"/>
  <c r="M15" i="12"/>
  <c r="M18" i="12"/>
  <c r="M19" i="12"/>
  <c r="M20" i="12"/>
  <c r="M21" i="12"/>
</calcChain>
</file>

<file path=xl/sharedStrings.xml><?xml version="1.0" encoding="utf-8"?>
<sst xmlns="http://schemas.openxmlformats.org/spreadsheetml/2006/main" count="186" uniqueCount="75">
  <si>
    <t>選手名</t>
    <rPh sb="0" eb="3">
      <t>センシュメイ</t>
    </rPh>
    <phoneticPr fontId="2"/>
  </si>
  <si>
    <t>深見　沢子</t>
    <rPh sb="0" eb="2">
      <t>フカミ</t>
    </rPh>
    <rPh sb="3" eb="5">
      <t>サワコ</t>
    </rPh>
    <phoneticPr fontId="2"/>
  </si>
  <si>
    <t>鈴木　優子</t>
    <rPh sb="0" eb="2">
      <t>スズキ</t>
    </rPh>
    <rPh sb="3" eb="5">
      <t>ユウコ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</si>
  <si>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</si>
  <si>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</si>
  <si>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松戸市</t>
    <rPh sb="0" eb="3">
      <t>マツドシ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</si>
  <si>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</si>
  <si>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</si>
  <si>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印旛郡市</t>
    <rPh sb="0" eb="2">
      <t>インバ</t>
    </rPh>
    <rPh sb="2" eb="4">
      <t>グンシ</t>
    </rPh>
    <phoneticPr fontId="2"/>
  </si>
  <si>
    <t>高橋　　充</t>
    <rPh sb="0" eb="2">
      <t>タカハシ</t>
    </rPh>
    <rPh sb="4" eb="5">
      <t>ミツル</t>
    </rPh>
    <phoneticPr fontId="2"/>
  </si>
  <si>
    <t>山崎　恒介</t>
    <rPh sb="0" eb="2">
      <t>ヤマザキ</t>
    </rPh>
    <rPh sb="3" eb="4">
      <t>コウ</t>
    </rPh>
    <rPh sb="4" eb="5">
      <t>スケ</t>
    </rPh>
    <phoneticPr fontId="2"/>
  </si>
  <si>
    <t>深見　則義</t>
    <rPh sb="0" eb="2">
      <t>フカミ</t>
    </rPh>
    <rPh sb="3" eb="5">
      <t>ノリヨシ</t>
    </rPh>
    <phoneticPr fontId="2"/>
  </si>
  <si>
    <t>郡市</t>
    <rPh sb="0" eb="2">
      <t>グンシ</t>
    </rPh>
    <phoneticPr fontId="2"/>
  </si>
  <si>
    <t>①</t>
    <phoneticPr fontId="2"/>
  </si>
  <si>
    <t>②</t>
    <phoneticPr fontId="2"/>
  </si>
  <si>
    <t>③</t>
    <phoneticPr fontId="2"/>
  </si>
  <si>
    <t>計</t>
    <rPh sb="0" eb="1">
      <t>ケイ</t>
    </rPh>
    <phoneticPr fontId="2"/>
  </si>
  <si>
    <t>順位</t>
    <rPh sb="0" eb="2">
      <t>ジュンイ</t>
    </rPh>
    <phoneticPr fontId="2"/>
  </si>
  <si>
    <t>種別</t>
    <rPh sb="0" eb="2">
      <t>シュベツ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</si>
  <si>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</si>
  <si>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</si>
  <si>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予選</t>
    <rPh sb="0" eb="2">
      <t>ヨセン</t>
    </rPh>
    <phoneticPr fontId="2"/>
  </si>
  <si>
    <t>ポイント</t>
    <phoneticPr fontId="2"/>
  </si>
  <si>
    <t>決勝</t>
    <rPh sb="0" eb="2">
      <t>ケッショウ</t>
    </rPh>
    <phoneticPr fontId="2"/>
  </si>
  <si>
    <t>タイム</t>
    <phoneticPr fontId="2"/>
  </si>
  <si>
    <t>ゼッケン</t>
    <phoneticPr fontId="2"/>
  </si>
  <si>
    <t>順位点</t>
    <rPh sb="0" eb="2">
      <t>ジュンイ</t>
    </rPh>
    <rPh sb="2" eb="3">
      <t>テン</t>
    </rPh>
    <phoneticPr fontId="2"/>
  </si>
  <si>
    <t>野村　知子</t>
    <rPh sb="0" eb="2">
      <t>ノムラ</t>
    </rPh>
    <rPh sb="3" eb="5">
      <t>トモコ</t>
    </rPh>
    <phoneticPr fontId="2"/>
  </si>
  <si>
    <t>印旛郡市</t>
    <rPh sb="0" eb="3">
      <t>インバグン</t>
    </rPh>
    <rPh sb="3" eb="4">
      <t>シ</t>
    </rPh>
    <phoneticPr fontId="2"/>
  </si>
  <si>
    <t>記録</t>
    <rPh sb="0" eb="2">
      <t>キロク</t>
    </rPh>
    <phoneticPr fontId="2"/>
  </si>
  <si>
    <t>町田　賢策</t>
    <rPh sb="0" eb="2">
      <t>マチダ</t>
    </rPh>
    <rPh sb="3" eb="4">
      <t>ケン</t>
    </rPh>
    <rPh sb="4" eb="5">
      <t>サク</t>
    </rPh>
    <phoneticPr fontId="2"/>
  </si>
  <si>
    <t>三浦　晃靖</t>
    <rPh sb="0" eb="2">
      <t>ミウラ</t>
    </rPh>
    <rPh sb="3" eb="5">
      <t>アキヤス</t>
    </rPh>
    <phoneticPr fontId="2"/>
  </si>
  <si>
    <t>松谷由香里</t>
    <rPh sb="0" eb="2">
      <t>マツヤ</t>
    </rPh>
    <rPh sb="2" eb="5">
      <t>ユカリ</t>
    </rPh>
    <phoneticPr fontId="2"/>
  </si>
  <si>
    <t>+</t>
    <phoneticPr fontId="2"/>
  </si>
  <si>
    <t>菅谷　良信</t>
    <rPh sb="0" eb="2">
      <t>スガヤ</t>
    </rPh>
    <rPh sb="3" eb="5">
      <t>ヨシノブ</t>
    </rPh>
    <phoneticPr fontId="2"/>
  </si>
  <si>
    <t>山崎健次郎</t>
    <rPh sb="0" eb="2">
      <t>ヤマサキ</t>
    </rPh>
    <rPh sb="2" eb="5">
      <t>ケンジロウ</t>
    </rPh>
    <phoneticPr fontId="2"/>
  </si>
  <si>
    <t>菊池　靖子</t>
    <rPh sb="0" eb="2">
      <t>キクチ</t>
    </rPh>
    <rPh sb="3" eb="5">
      <t>ヤスコ</t>
    </rPh>
    <phoneticPr fontId="2"/>
  </si>
  <si>
    <t>高橋　雅代</t>
    <rPh sb="0" eb="2">
      <t>タカハシ</t>
    </rPh>
    <rPh sb="3" eb="5">
      <t>マサヨ</t>
    </rPh>
    <phoneticPr fontId="2"/>
  </si>
  <si>
    <t>保坂　結香</t>
    <rPh sb="0" eb="2">
      <t>ホサカ</t>
    </rPh>
    <rPh sb="3" eb="5">
      <t>ユカ</t>
    </rPh>
    <phoneticPr fontId="2"/>
  </si>
  <si>
    <t>三浦　聡美</t>
    <rPh sb="0" eb="2">
      <t>ミウラ</t>
    </rPh>
    <rPh sb="3" eb="5">
      <t>サトミ</t>
    </rPh>
    <phoneticPr fontId="2"/>
  </si>
  <si>
    <t>中村ゆかり</t>
    <rPh sb="0" eb="2">
      <t>ナカムラ</t>
    </rPh>
    <phoneticPr fontId="2"/>
  </si>
  <si>
    <t>TOP</t>
    <phoneticPr fontId="2"/>
  </si>
  <si>
    <t>所属・住所</t>
    <rPh sb="0" eb="1">
      <t>トコロ</t>
    </rPh>
    <rPh sb="1" eb="2">
      <t>ゾク</t>
    </rPh>
    <rPh sb="3" eb="5">
      <t>ジュウショ</t>
    </rPh>
    <phoneticPr fontId="2"/>
  </si>
  <si>
    <t>中村　敏章</t>
    <rPh sb="0" eb="2">
      <t>ナカムラ</t>
    </rPh>
    <rPh sb="3" eb="4">
      <t>トシ</t>
    </rPh>
    <rPh sb="4" eb="5">
      <t>アキ</t>
    </rPh>
    <phoneticPr fontId="2"/>
  </si>
  <si>
    <t>八千代市（フリーエントリー）</t>
    <rPh sb="0" eb="4">
      <t>ヤチヨシ</t>
    </rPh>
    <phoneticPr fontId="2"/>
  </si>
  <si>
    <t>法師人伸至</t>
    <rPh sb="0" eb="2">
      <t>ホウシト</t>
    </rPh>
    <rPh sb="2" eb="3">
      <t>　　　　　</t>
    </rPh>
    <rPh sb="3" eb="5">
      <t>シンジ</t>
    </rPh>
    <phoneticPr fontId="2"/>
  </si>
  <si>
    <t>清水　啓汰</t>
    <rPh sb="0" eb="2">
      <t>シミズ</t>
    </rPh>
    <rPh sb="3" eb="5">
      <t>ケイタ</t>
    </rPh>
    <phoneticPr fontId="2"/>
  </si>
  <si>
    <t>紫尾　拓斗</t>
    <rPh sb="0" eb="2">
      <t>シビ</t>
    </rPh>
    <rPh sb="3" eb="5">
      <t>タクト</t>
    </rPh>
    <phoneticPr fontId="2"/>
  </si>
  <si>
    <t>三宅　洋貴</t>
    <rPh sb="0" eb="2">
      <t>ミヤケ</t>
    </rPh>
    <rPh sb="3" eb="5">
      <t>ヒロキ</t>
    </rPh>
    <phoneticPr fontId="2"/>
  </si>
  <si>
    <t>櫻井　勇瑠</t>
    <rPh sb="0" eb="2">
      <t>サクライ</t>
    </rPh>
    <rPh sb="3" eb="4">
      <t>タケル</t>
    </rPh>
    <phoneticPr fontId="2"/>
  </si>
  <si>
    <t>加納　悟</t>
    <rPh sb="0" eb="2">
      <t>カノウ</t>
    </rPh>
    <rPh sb="3" eb="4">
      <t>サトル</t>
    </rPh>
    <phoneticPr fontId="2"/>
  </si>
  <si>
    <t>井本　宏治</t>
    <rPh sb="0" eb="2">
      <t>イモト</t>
    </rPh>
    <rPh sb="3" eb="5">
      <t>コウジ</t>
    </rPh>
    <phoneticPr fontId="2"/>
  </si>
  <si>
    <t>土山　哲由</t>
    <rPh sb="0" eb="2">
      <t>ツチヤマ</t>
    </rPh>
    <rPh sb="3" eb="5">
      <t>テツヨシ</t>
    </rPh>
    <phoneticPr fontId="2"/>
  </si>
  <si>
    <t>千葉市（フリーエントリー）</t>
    <rPh sb="0" eb="2">
      <t>チバ</t>
    </rPh>
    <rPh sb="2" eb="3">
      <t>シ</t>
    </rPh>
    <phoneticPr fontId="2"/>
  </si>
  <si>
    <t>保坂　豊</t>
    <rPh sb="0" eb="2">
      <t>ホサカ</t>
    </rPh>
    <rPh sb="3" eb="4">
      <t>ユタカ</t>
    </rPh>
    <phoneticPr fontId="2"/>
  </si>
  <si>
    <t>市川市（フリーエントリー）</t>
    <rPh sb="0" eb="2">
      <t>イチカワ</t>
    </rPh>
    <rPh sb="2" eb="3">
      <t>シ</t>
    </rPh>
    <phoneticPr fontId="2"/>
  </si>
  <si>
    <t>西本　侑司</t>
    <rPh sb="0" eb="2">
      <t>ニシモト</t>
    </rPh>
    <rPh sb="3" eb="5">
      <t>ユウジ</t>
    </rPh>
    <phoneticPr fontId="2"/>
  </si>
  <si>
    <t>松戸市（フリーエントリー）</t>
    <rPh sb="0" eb="2">
      <t>マツド</t>
    </rPh>
    <rPh sb="2" eb="3">
      <t>シ</t>
    </rPh>
    <phoneticPr fontId="2"/>
  </si>
  <si>
    <t>長岡由美子</t>
    <rPh sb="0" eb="2">
      <t>ナガオカ</t>
    </rPh>
    <rPh sb="2" eb="5">
      <t>ユミコ</t>
    </rPh>
    <phoneticPr fontId="2"/>
  </si>
  <si>
    <t>閑野　玲子</t>
    <rPh sb="0" eb="2">
      <t>カンノ</t>
    </rPh>
    <rPh sb="3" eb="5">
      <t>レイコ</t>
    </rPh>
    <phoneticPr fontId="2"/>
  </si>
  <si>
    <t>岩井　佑美</t>
    <rPh sb="0" eb="2">
      <t>イワイ</t>
    </rPh>
    <rPh sb="3" eb="5">
      <t>ユミ</t>
    </rPh>
    <phoneticPr fontId="2"/>
  </si>
  <si>
    <t>西村　利恵</t>
    <rPh sb="0" eb="2">
      <t>ニシムラ</t>
    </rPh>
    <rPh sb="3" eb="5">
      <t>リエ</t>
    </rPh>
    <phoneticPr fontId="2"/>
  </si>
  <si>
    <t>西田　朱李</t>
    <rPh sb="0" eb="2">
      <t>ニシダ</t>
    </rPh>
    <rPh sb="3" eb="4">
      <t>シュ</t>
    </rPh>
    <rPh sb="4" eb="5">
      <t>リ</t>
    </rPh>
    <phoneticPr fontId="2"/>
  </si>
  <si>
    <t>岸田みゆ貴</t>
    <rPh sb="0" eb="2">
      <t>キシダ</t>
    </rPh>
    <rPh sb="4" eb="5">
      <t>キ</t>
    </rPh>
    <phoneticPr fontId="2"/>
  </si>
  <si>
    <t>本橋美紗子</t>
    <rPh sb="0" eb="2">
      <t>モトハシ</t>
    </rPh>
    <rPh sb="2" eb="5">
      <t>ミサコ</t>
    </rPh>
    <phoneticPr fontId="2"/>
  </si>
  <si>
    <t>清水　純恵</t>
    <rPh sb="0" eb="2">
      <t>シミズ</t>
    </rPh>
    <rPh sb="3" eb="5">
      <t>スミエ</t>
    </rPh>
    <phoneticPr fontId="2"/>
  </si>
  <si>
    <t>+</t>
  </si>
  <si>
    <t>TOP</t>
  </si>
  <si>
    <t>竹　瑛美李</t>
    <rPh sb="0" eb="1">
      <t>タケ</t>
    </rPh>
    <rPh sb="2" eb="5">
      <t>エミリ</t>
    </rPh>
    <phoneticPr fontId="2"/>
  </si>
  <si>
    <t>２０２２千葉県民体育大会　【男子 団体結果】</t>
    <rPh sb="4" eb="8">
      <t>チバケンミン</t>
    </rPh>
    <rPh sb="8" eb="10">
      <t>タイイク</t>
    </rPh>
    <rPh sb="10" eb="12">
      <t>タイカイ</t>
    </rPh>
    <rPh sb="14" eb="16">
      <t>ダンシ</t>
    </rPh>
    <rPh sb="17" eb="19">
      <t>ダンタイ</t>
    </rPh>
    <rPh sb="19" eb="21">
      <t>ケッカ</t>
    </rPh>
    <phoneticPr fontId="2"/>
  </si>
  <si>
    <t>２０２２千葉県民体育大会　【女子 団体結果】</t>
    <rPh sb="4" eb="8">
      <t>チバケンミン</t>
    </rPh>
    <rPh sb="8" eb="10">
      <t>タイイク</t>
    </rPh>
    <rPh sb="10" eb="12">
      <t>タイカイ</t>
    </rPh>
    <rPh sb="14" eb="16">
      <t>ジョシ</t>
    </rPh>
    <rPh sb="17" eb="19">
      <t>ダンタイ</t>
    </rPh>
    <rPh sb="19" eb="21">
      <t>ケッカ</t>
    </rPh>
    <phoneticPr fontId="2"/>
  </si>
  <si>
    <t>２０２２千葉県民体育大会　【女子】最終結果</t>
    <rPh sb="4" eb="8">
      <t>チバケンミン</t>
    </rPh>
    <rPh sb="8" eb="10">
      <t>タイイク</t>
    </rPh>
    <rPh sb="10" eb="12">
      <t>タイカイ</t>
    </rPh>
    <rPh sb="14" eb="16">
      <t>ジョシ</t>
    </rPh>
    <rPh sb="17" eb="19">
      <t>サイシュウ</t>
    </rPh>
    <rPh sb="19" eb="21">
      <t>ケッカ</t>
    </rPh>
    <phoneticPr fontId="2"/>
  </si>
  <si>
    <t>２０２２千葉県民体育大会　【男子】最終結果</t>
    <rPh sb="4" eb="8">
      <t>チバケンミン</t>
    </rPh>
    <rPh sb="8" eb="10">
      <t>タイイク</t>
    </rPh>
    <rPh sb="10" eb="12">
      <t>タイカイ</t>
    </rPh>
    <rPh sb="14" eb="16">
      <t>ダンシ</t>
    </rPh>
    <rPh sb="17" eb="19">
      <t>サイシュウ</t>
    </rPh>
    <rPh sb="19" eb="21">
      <t>ケッカ</t>
    </rPh>
    <phoneticPr fontId="2"/>
  </si>
  <si>
    <t>西牧　貴虎</t>
    <rPh sb="0" eb="2">
      <t>ニシマキ</t>
    </rPh>
    <rPh sb="3" eb="5">
      <t>タカトラ</t>
    </rPh>
    <phoneticPr fontId="2"/>
  </si>
  <si>
    <t>印旛郡市</t>
    <rPh sb="0" eb="4">
      <t>インバグンシ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</si>
</sst>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:ss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45" fontId="5" fillId="0" borderId="2" xfId="0" applyNumberFormat="1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0" xfId="0" quotePrefix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7" xfId="0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5" fontId="5" fillId="0" borderId="6" xfId="0" applyNumberFormat="1" applyFont="1" applyBorder="1">
      <alignment vertical="center"/>
    </xf>
    <xf numFmtId="0" fontId="5" fillId="2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5" fillId="3" borderId="2" xfId="0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4"/>
  <sheetViews>
    <sheetView workbookViewId="0">
      <selection activeCell="P17" sqref="P17"/>
    </sheetView>
  </sheetViews>
  <sheetFormatPr defaultRowHeight="13.2" x14ac:dyDescent="0.2"/>
  <cols>
    <col min="1" max="1" width="6.21875" customWidth="1"/>
    <col min="2" max="2" width="7.44140625" customWidth="1"/>
    <col min="3" max="3" width="17.88671875" customWidth="1"/>
    <col min="4" max="4" width="30.88671875" bestFit="1" customWidth="1"/>
    <col min="6" max="6" width="5.21875" customWidth="1"/>
    <col min="7" max="7" width="2.44140625" customWidth="1"/>
    <col min="8" max="8" width="7.6640625" customWidth="1"/>
    <col min="9" max="9" width="3.44140625" customWidth="1"/>
    <col min="10" max="10" width="6.21875" customWidth="1"/>
    <col min="11" max="11" width="9" customWidth="1"/>
    <col min="12" max="12" width="9.21875" customWidth="1"/>
    <col min="13" max="13" width="5.21875" customWidth="1"/>
    <col min="14" max="14" width="2.44140625" customWidth="1"/>
    <col min="15" max="16" width="9" customWidth="1"/>
    <col min="17" max="17" width="6.21875" customWidth="1"/>
  </cols>
  <sheetData>
    <row r="1" spans="1:17" ht="21.9" customHeight="1" x14ac:dyDescent="0.2">
      <c r="C1" s="3" t="s">
        <v>72</v>
      </c>
      <c r="J1" s="3"/>
      <c r="K1" s="46"/>
      <c r="Q1" s="3"/>
    </row>
    <row r="2" spans="1:17" ht="21.9" customHeight="1" x14ac:dyDescent="0.2">
      <c r="K2" s="47"/>
    </row>
    <row r="3" spans="1:17" ht="21.9" customHeight="1" x14ac:dyDescent="0.2">
      <c r="A3" s="39" t="s">
        <v>17</v>
      </c>
      <c r="B3" s="40" t="s">
        <v>25</v>
      </c>
      <c r="C3" s="40" t="s">
        <v>0</v>
      </c>
      <c r="D3" s="40" t="s">
        <v>42</v>
      </c>
      <c r="E3" s="41" t="s">
        <v>18</v>
      </c>
      <c r="F3" s="40" t="s">
        <v>21</v>
      </c>
      <c r="G3" s="40"/>
      <c r="H3" s="40" t="s">
        <v>23</v>
      </c>
      <c r="I3" s="42"/>
      <c r="J3" s="42"/>
      <c r="K3" s="44" t="s">
        <v>22</v>
      </c>
    </row>
    <row r="4" spans="1:17" ht="21.9" customHeight="1" x14ac:dyDescent="0.2">
      <c r="A4" s="39"/>
      <c r="B4" s="40"/>
      <c r="C4" s="40"/>
      <c r="D4" s="40"/>
      <c r="E4" s="41"/>
      <c r="F4" s="40" t="s">
        <v>29</v>
      </c>
      <c r="G4" s="40"/>
      <c r="H4" s="40" t="s">
        <v>29</v>
      </c>
      <c r="I4" s="40"/>
      <c r="J4" s="11" t="s">
        <v>24</v>
      </c>
      <c r="K4" s="45"/>
    </row>
    <row r="5" spans="1:17" ht="21.9" customHeight="1" x14ac:dyDescent="0.2">
      <c r="A5" s="7">
        <v>1</v>
      </c>
      <c r="B5" s="7">
        <v>18</v>
      </c>
      <c r="C5" s="5" t="s" ph="1">
        <v>34</v>
      </c>
      <c r="D5" s="24" t="s">
        <v>3</v>
      </c>
      <c r="E5" s="5" t="s">
        <v>19</v>
      </c>
      <c r="F5" s="19" t="s">
        <v>67</v>
      </c>
      <c r="G5" s="18"/>
      <c r="H5" s="19">
        <v>35</v>
      </c>
      <c r="I5" s="18" t="s">
        <v>33</v>
      </c>
      <c r="J5" s="12">
        <v>2.5462962962962961E-3</v>
      </c>
      <c r="K5" s="7">
        <v>1</v>
      </c>
      <c r="N5" s="23"/>
    </row>
    <row r="6" spans="1:17" ht="21.9" customHeight="1" x14ac:dyDescent="0.2">
      <c r="A6" s="7">
        <v>2</v>
      </c>
      <c r="B6" s="7">
        <v>30</v>
      </c>
      <c r="C6" s="5" t="s" ph="1">
        <v>31</v>
      </c>
      <c r="D6" s="24" t="s">
        <v>57</v>
      </c>
      <c r="E6" s="5" t="s">
        <v>20</v>
      </c>
      <c r="F6" s="19" t="s">
        <v>67</v>
      </c>
      <c r="G6" s="18"/>
      <c r="H6" s="19">
        <v>35</v>
      </c>
      <c r="I6" s="18"/>
      <c r="J6" s="12">
        <v>2.7430555555555559E-3</v>
      </c>
      <c r="K6" s="7">
        <v>2</v>
      </c>
    </row>
    <row r="7" spans="1:17" ht="21.9" customHeight="1" x14ac:dyDescent="0.2">
      <c r="A7" s="7">
        <v>3</v>
      </c>
      <c r="B7" s="7">
        <v>20</v>
      </c>
      <c r="C7" s="5" t="s" ph="1">
        <v>49</v>
      </c>
      <c r="D7" s="24" t="s">
        <v>3</v>
      </c>
      <c r="E7" s="5" t="s">
        <v>19</v>
      </c>
      <c r="F7" s="19">
        <v>35</v>
      </c>
      <c r="G7" s="18"/>
      <c r="H7" s="19">
        <v>31</v>
      </c>
      <c r="I7" s="18" t="s">
        <v>33</v>
      </c>
      <c r="J7" s="12">
        <v>2.1412037037037038E-3</v>
      </c>
      <c r="K7" s="7">
        <v>3</v>
      </c>
    </row>
    <row r="8" spans="1:17" ht="21.9" customHeight="1" x14ac:dyDescent="0.2">
      <c r="A8" s="7">
        <v>4</v>
      </c>
      <c r="B8" s="7">
        <v>15</v>
      </c>
      <c r="C8" s="5" t="s" ph="1">
        <v>46</v>
      </c>
      <c r="D8" s="25" t="s">
        <v>7</v>
      </c>
      <c r="E8" s="5" t="s">
        <v>19</v>
      </c>
      <c r="F8" s="19">
        <v>29</v>
      </c>
      <c r="G8" s="18"/>
      <c r="H8" s="19">
        <v>31</v>
      </c>
      <c r="I8" s="18" t="s">
        <v>33</v>
      </c>
      <c r="J8" s="12">
        <v>1.9560185185185184E-3</v>
      </c>
      <c r="K8" s="7">
        <v>4</v>
      </c>
    </row>
    <row r="9" spans="1:17" ht="21.9" customHeight="1" x14ac:dyDescent="0.2">
      <c r="A9" s="7">
        <v>5</v>
      </c>
      <c r="B9" s="7">
        <v>13</v>
      </c>
      <c r="C9" s="5" t="s" ph="1">
        <v>30</v>
      </c>
      <c r="D9" s="16" t="s">
        <v>7</v>
      </c>
      <c r="E9" s="5" t="s">
        <v>19</v>
      </c>
      <c r="F9" s="19">
        <v>33</v>
      </c>
      <c r="G9" s="18" t="s">
        <v>66</v>
      </c>
      <c r="H9" s="19">
        <v>31</v>
      </c>
      <c r="I9" s="18"/>
      <c r="J9" s="12">
        <v>2.1874999999999998E-3</v>
      </c>
      <c r="K9" s="7">
        <v>5</v>
      </c>
    </row>
    <row r="10" spans="1:17" ht="21.9" customHeight="1" x14ac:dyDescent="0.2">
      <c r="A10" s="7">
        <v>6</v>
      </c>
      <c r="B10" s="7">
        <v>16</v>
      </c>
      <c r="C10" s="5" t="s" ph="1">
        <v>10</v>
      </c>
      <c r="D10" s="16" t="s">
        <v>8</v>
      </c>
      <c r="E10" s="5" t="s">
        <v>19</v>
      </c>
      <c r="F10" s="19" t="s">
        <v>67</v>
      </c>
      <c r="G10" s="18"/>
      <c r="H10" s="19">
        <v>30</v>
      </c>
      <c r="I10" s="18" t="s">
        <v>33</v>
      </c>
      <c r="J10" s="12">
        <v>2.1874999999999998E-3</v>
      </c>
      <c r="K10" s="7">
        <v>6</v>
      </c>
    </row>
    <row r="11" spans="1:17" ht="21.9" customHeight="1" x14ac:dyDescent="0.2">
      <c r="A11" s="7">
        <v>7</v>
      </c>
      <c r="B11" s="7">
        <v>29</v>
      </c>
      <c r="C11" s="5" t="s" ph="1">
        <v>56</v>
      </c>
      <c r="D11" s="24" t="s">
        <v>55</v>
      </c>
      <c r="E11" s="5" t="s">
        <v>20</v>
      </c>
      <c r="F11" s="19">
        <v>28</v>
      </c>
      <c r="G11" s="18"/>
      <c r="H11" s="19">
        <v>26</v>
      </c>
      <c r="I11" s="18"/>
      <c r="J11" s="12">
        <v>1.9328703703703704E-3</v>
      </c>
      <c r="K11" s="7">
        <v>7</v>
      </c>
    </row>
    <row r="12" spans="1:17" ht="21.9" customHeight="1" x14ac:dyDescent="0.2">
      <c r="A12" s="7">
        <v>8</v>
      </c>
      <c r="B12" s="7">
        <v>21</v>
      </c>
      <c r="C12" s="5" t="s" ph="1">
        <v>11</v>
      </c>
      <c r="D12" s="24" t="s">
        <v>4</v>
      </c>
      <c r="E12" s="5" t="s">
        <v>19</v>
      </c>
      <c r="F12" s="19">
        <v>35</v>
      </c>
      <c r="G12" s="18"/>
      <c r="H12" s="19">
        <v>25</v>
      </c>
      <c r="I12" s="18"/>
      <c r="J12" s="12">
        <v>1.8634259259259261E-3</v>
      </c>
      <c r="K12" s="7">
        <v>8</v>
      </c>
    </row>
    <row r="13" spans="1:17" ht="21.9" customHeight="1" x14ac:dyDescent="0.2">
      <c r="A13" s="7">
        <v>9</v>
      </c>
      <c r="B13" s="7">
        <v>19</v>
      </c>
      <c r="C13" s="5" t="s" ph="1">
        <v>48</v>
      </c>
      <c r="D13" s="25" t="s">
        <v>3</v>
      </c>
      <c r="E13" s="5" t="s">
        <v>19</v>
      </c>
      <c r="F13" s="19">
        <v>26</v>
      </c>
      <c r="G13" s="18"/>
      <c r="H13" s="19"/>
      <c r="I13" s="18"/>
      <c r="J13" s="12"/>
      <c r="K13" s="7">
        <v>10</v>
      </c>
    </row>
    <row r="14" spans="1:17" ht="21.9" customHeight="1" x14ac:dyDescent="0.2">
      <c r="A14" s="7">
        <v>9</v>
      </c>
      <c r="B14" s="7">
        <v>22</v>
      </c>
      <c r="C14" s="5" t="s" ph="1">
        <v>35</v>
      </c>
      <c r="D14" s="24" t="s">
        <v>4</v>
      </c>
      <c r="E14" s="5" t="s">
        <v>19</v>
      </c>
      <c r="F14" s="19">
        <v>26</v>
      </c>
      <c r="G14" s="18"/>
      <c r="H14" s="19"/>
      <c r="I14" s="18"/>
      <c r="J14" s="12"/>
      <c r="K14" s="7">
        <v>10</v>
      </c>
    </row>
    <row r="15" spans="1:17" ht="21.9" customHeight="1" x14ac:dyDescent="0.2">
      <c r="A15" s="7">
        <v>9</v>
      </c>
      <c r="B15" s="7">
        <v>23</v>
      </c>
      <c r="C15" s="5" t="s" ph="1">
        <v>9</v>
      </c>
      <c r="D15" s="16" t="s">
        <v>4</v>
      </c>
      <c r="E15" s="5" t="s">
        <v>19</v>
      </c>
      <c r="F15" s="19">
        <v>26</v>
      </c>
      <c r="G15" s="18"/>
      <c r="H15" s="19"/>
      <c r="I15" s="18"/>
      <c r="J15" s="12"/>
      <c r="K15" s="7">
        <v>10</v>
      </c>
    </row>
    <row r="16" spans="1:17" ht="21.9" customHeight="1" x14ac:dyDescent="0.2">
      <c r="A16" s="7">
        <v>12</v>
      </c>
      <c r="B16" s="7">
        <v>14</v>
      </c>
      <c r="C16" s="5" t="s" ph="1">
        <v>45</v>
      </c>
      <c r="D16" s="16" t="s">
        <v>7</v>
      </c>
      <c r="E16" s="5" t="s">
        <v>19</v>
      </c>
      <c r="F16" s="19">
        <v>25</v>
      </c>
      <c r="G16" s="18"/>
      <c r="H16" s="19"/>
      <c r="I16" s="18"/>
      <c r="J16" s="12"/>
      <c r="K16" s="7">
        <v>12.5</v>
      </c>
    </row>
    <row r="17" spans="1:11" ht="21.9" customHeight="1" x14ac:dyDescent="0.2">
      <c r="A17" s="7">
        <v>12</v>
      </c>
      <c r="B17" s="7">
        <v>28</v>
      </c>
      <c r="C17" s="5" t="s" ph="1">
        <v>54</v>
      </c>
      <c r="D17" s="16" t="s">
        <v>55</v>
      </c>
      <c r="E17" s="5" t="s">
        <v>20</v>
      </c>
      <c r="F17" s="19">
        <v>25</v>
      </c>
      <c r="G17" s="18"/>
      <c r="H17" s="19"/>
      <c r="I17" s="18"/>
      <c r="J17" s="12"/>
      <c r="K17" s="7">
        <v>12.5</v>
      </c>
    </row>
    <row r="18" spans="1:11" ht="21.9" customHeight="1" x14ac:dyDescent="0.2">
      <c r="A18" s="7">
        <v>14</v>
      </c>
      <c r="B18" s="7">
        <v>27</v>
      </c>
      <c r="C18" s="5" t="s" ph="1">
        <v>52</v>
      </c>
      <c r="D18" s="16" t="s">
        <v>53</v>
      </c>
      <c r="E18" s="5" t="s">
        <v>20</v>
      </c>
      <c r="F18" s="19">
        <v>24</v>
      </c>
      <c r="G18" s="18"/>
      <c r="H18" s="19"/>
      <c r="I18" s="18"/>
      <c r="J18" s="12"/>
      <c r="K18" s="7">
        <v>14</v>
      </c>
    </row>
    <row r="19" spans="1:11" ht="21.9" customHeight="1" x14ac:dyDescent="0.2">
      <c r="A19" s="7">
        <v>15</v>
      </c>
      <c r="B19" s="7">
        <v>11</v>
      </c>
      <c r="C19" s="5" t="s" ph="1">
        <v>43</v>
      </c>
      <c r="D19" s="24" t="s">
        <v>28</v>
      </c>
      <c r="E19" s="5" t="s">
        <v>19</v>
      </c>
      <c r="F19" s="19">
        <v>23</v>
      </c>
      <c r="G19" s="18" t="s">
        <v>66</v>
      </c>
      <c r="H19" s="19"/>
      <c r="I19" s="18"/>
      <c r="J19" s="12"/>
      <c r="K19" s="7">
        <v>15.5</v>
      </c>
    </row>
    <row r="20" spans="1:11" ht="21.9" customHeight="1" x14ac:dyDescent="0.2">
      <c r="A20" s="7">
        <v>15</v>
      </c>
      <c r="B20" s="7">
        <v>25</v>
      </c>
      <c r="C20" s="5" t="s" ph="1">
        <v>51</v>
      </c>
      <c r="D20" s="16" t="s">
        <v>6</v>
      </c>
      <c r="E20" s="5" t="s">
        <v>19</v>
      </c>
      <c r="F20" s="19">
        <v>23</v>
      </c>
      <c r="G20" s="18" t="s">
        <v>66</v>
      </c>
      <c r="H20" s="19"/>
      <c r="I20" s="18"/>
      <c r="J20" s="12"/>
      <c r="K20" s="7">
        <v>15.5</v>
      </c>
    </row>
    <row r="21" spans="1:11" ht="21.9" customHeight="1" x14ac:dyDescent="0.2">
      <c r="A21" s="7">
        <v>17</v>
      </c>
      <c r="B21" s="7">
        <v>17</v>
      </c>
      <c r="C21" s="5" t="s" ph="1">
        <v>47</v>
      </c>
      <c r="D21" s="24" t="s">
        <v>8</v>
      </c>
      <c r="E21" s="5" t="s">
        <v>19</v>
      </c>
      <c r="F21" s="19">
        <v>19</v>
      </c>
      <c r="G21" s="18"/>
      <c r="H21" s="19"/>
      <c r="I21" s="18"/>
      <c r="J21" s="12"/>
      <c r="K21" s="7">
        <v>18</v>
      </c>
    </row>
    <row r="22" spans="1:11" ht="21.9" customHeight="1" x14ac:dyDescent="0.2">
      <c r="A22" s="7">
        <v>17</v>
      </c>
      <c r="B22" s="7">
        <v>24</v>
      </c>
      <c r="C22" s="5" t="s" ph="1">
        <v>50</v>
      </c>
      <c r="D22" s="24" t="s">
        <v>6</v>
      </c>
      <c r="E22" s="5" t="s">
        <v>19</v>
      </c>
      <c r="F22" s="19">
        <v>19</v>
      </c>
      <c r="G22" s="18"/>
      <c r="H22" s="19"/>
      <c r="I22" s="18"/>
      <c r="J22" s="12"/>
      <c r="K22" s="7">
        <v>18</v>
      </c>
    </row>
    <row r="23" spans="1:11" ht="21.9" customHeight="1" x14ac:dyDescent="0.2">
      <c r="A23" s="7">
        <v>17</v>
      </c>
      <c r="B23" s="7">
        <v>26</v>
      </c>
      <c r="C23" s="5" t="s" ph="1">
        <v>73</v>
      </c>
      <c r="D23" s="16" t="s">
        <v>6</v>
      </c>
      <c r="E23" s="5" t="s">
        <v>19</v>
      </c>
      <c r="F23" s="19">
        <v>19</v>
      </c>
      <c r="G23" s="18"/>
      <c r="H23" s="19"/>
      <c r="I23" s="18"/>
      <c r="J23" s="12"/>
      <c r="K23" s="7">
        <v>18</v>
      </c>
    </row>
    <row r="24" spans="1:11" ht="21.9" customHeight="1" x14ac:dyDescent="0.2">
      <c r="C24" ph="1"/>
    </row>
    <row r="25" spans="1:11" ht="20.399999999999999" x14ac:dyDescent="0.2">
      <c r="C25" ph="1"/>
    </row>
    <row r="26" spans="1:11" ht="20.399999999999999" x14ac:dyDescent="0.2">
      <c r="C26" ph="1"/>
    </row>
    <row r="27" spans="1:11" ht="20.399999999999999" x14ac:dyDescent="0.2">
      <c r="C27" ph="1"/>
    </row>
    <row r="28" spans="1:11" ht="20.399999999999999" x14ac:dyDescent="0.2">
      <c r="C28" ph="1"/>
    </row>
    <row r="29" spans="1:11" ht="20.399999999999999" x14ac:dyDescent="0.2">
      <c r="C29" ph="1"/>
    </row>
    <row r="30" spans="1:11" ht="20.399999999999999" x14ac:dyDescent="0.2">
      <c r="C30" ph="1"/>
    </row>
    <row r="31" spans="1:11" ht="20.399999999999999" x14ac:dyDescent="0.2">
      <c r="C31" ph="1"/>
    </row>
    <row r="32" spans="1:11" ht="20.399999999999999" x14ac:dyDescent="0.2">
      <c r="C32" ph="1"/>
    </row>
    <row r="33" spans="3:3" ht="20.399999999999999" x14ac:dyDescent="0.2">
      <c r="C33" ph="1"/>
    </row>
    <row r="34" spans="3:3" ht="20.399999999999999" x14ac:dyDescent="0.2">
      <c r="C34" ph="1"/>
    </row>
    <row r="35" spans="3:3" ht="20.399999999999999" x14ac:dyDescent="0.2">
      <c r="C35" ph="1"/>
    </row>
    <row r="36" spans="3:3" ht="20.399999999999999" x14ac:dyDescent="0.2">
      <c r="C36" ph="1"/>
    </row>
    <row r="37" spans="3:3" ht="20.399999999999999" x14ac:dyDescent="0.2">
      <c r="C37" ph="1"/>
    </row>
    <row r="38" spans="3:3" ht="20.399999999999999" x14ac:dyDescent="0.2">
      <c r="C38" ph="1"/>
    </row>
    <row r="39" spans="3:3" ht="20.399999999999999" x14ac:dyDescent="0.2">
      <c r="C39" ph="1"/>
    </row>
    <row r="40" spans="3:3" ht="20.399999999999999" x14ac:dyDescent="0.2">
      <c r="C40" ph="1"/>
    </row>
    <row r="41" spans="3:3" ht="20.399999999999999" x14ac:dyDescent="0.2">
      <c r="C41" ph="1"/>
    </row>
    <row r="42" spans="3:3" ht="20.399999999999999" x14ac:dyDescent="0.2">
      <c r="C42" ph="1"/>
    </row>
    <row r="43" spans="3:3" ht="20.399999999999999" x14ac:dyDescent="0.2">
      <c r="C43" ph="1"/>
    </row>
    <row r="44" spans="3:3" ht="20.399999999999999" x14ac:dyDescent="0.2">
      <c r="C44" ph="1"/>
    </row>
    <row r="45" spans="3:3" ht="20.399999999999999" x14ac:dyDescent="0.2">
      <c r="C45" ph="1"/>
    </row>
    <row r="46" spans="3:3" ht="20.399999999999999" x14ac:dyDescent="0.2">
      <c r="C46" ph="1"/>
    </row>
    <row r="47" spans="3:3" ht="20.399999999999999" x14ac:dyDescent="0.2">
      <c r="C47" ph="1"/>
    </row>
    <row r="48" spans="3:3" ht="20.399999999999999" x14ac:dyDescent="0.2">
      <c r="C48" ph="1"/>
    </row>
    <row r="49" spans="3:3" ht="20.399999999999999" x14ac:dyDescent="0.2">
      <c r="C49" ph="1"/>
    </row>
    <row r="50" spans="3:3" ht="20.399999999999999" x14ac:dyDescent="0.2">
      <c r="C50" ph="1"/>
    </row>
    <row r="51" spans="3:3" ht="20.399999999999999" x14ac:dyDescent="0.2">
      <c r="C51" ph="1"/>
    </row>
    <row r="52" spans="3:3" ht="20.399999999999999" x14ac:dyDescent="0.2">
      <c r="C52" ph="1"/>
    </row>
    <row r="53" spans="3:3" ht="20.399999999999999" x14ac:dyDescent="0.2">
      <c r="C53" ph="1"/>
    </row>
    <row r="54" spans="3:3" ht="20.399999999999999" x14ac:dyDescent="0.2">
      <c r="C54" ph="1"/>
    </row>
  </sheetData>
  <autoFilter ref="A4:J23" xr:uid="{00000000-0009-0000-0000-000006000000}"/>
  <sortState xmlns:xlrd2="http://schemas.microsoft.com/office/spreadsheetml/2017/richdata2" ref="A5:K12">
    <sortCondition descending="1" ref="K5:K12"/>
    <sortCondition ref="J5:J12"/>
  </sortState>
  <mergeCells count="10">
    <mergeCell ref="K3:K4"/>
    <mergeCell ref="H4:I4"/>
    <mergeCell ref="A3:A4"/>
    <mergeCell ref="B3:B4"/>
    <mergeCell ref="C3:C4"/>
    <mergeCell ref="D3:D4"/>
    <mergeCell ref="E3:E4"/>
    <mergeCell ref="F3:G3"/>
    <mergeCell ref="F4:G4"/>
    <mergeCell ref="H3:J3"/>
  </mergeCells>
  <phoneticPr fontId="2"/>
  <printOptions horizontalCentered="1"/>
  <pageMargins left="0.47244094488188981" right="0.23622047244094491" top="0.19685039370078741" bottom="0.47244094488188981" header="0.31496062992125984" footer="0.19685039370078741"/>
  <pageSetup paperSize="9" fitToHeight="0" orientation="portrait" horizontalDpi="4294967293" verticalDpi="4294967293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4"/>
  <sheetViews>
    <sheetView topLeftCell="A13" workbookViewId="0">
      <selection activeCell="R5" sqref="R5"/>
    </sheetView>
  </sheetViews>
  <sheetFormatPr defaultRowHeight="13.2" x14ac:dyDescent="0.2"/>
  <cols>
    <col min="1" max="1" width="6.44140625" bestFit="1" customWidth="1"/>
    <col min="2" max="2" width="7.44140625" customWidth="1"/>
    <col min="3" max="3" width="17.88671875" customWidth="1"/>
    <col min="4" max="4" width="24.21875" bestFit="1" customWidth="1"/>
    <col min="5" max="5" width="8.6640625" customWidth="1"/>
    <col min="6" max="6" width="5.21875" customWidth="1"/>
    <col min="7" max="7" width="2.44140625" customWidth="1"/>
    <col min="8" max="8" width="9" hidden="1" customWidth="1"/>
    <col min="9" max="9" width="9.21875" hidden="1" customWidth="1"/>
    <col min="10" max="10" width="11.109375" hidden="1" customWidth="1"/>
    <col min="11" max="11" width="5.21875" customWidth="1"/>
    <col min="12" max="12" width="2.44140625" customWidth="1"/>
    <col min="13" max="13" width="9" hidden="1" customWidth="1"/>
    <col min="14" max="14" width="9" customWidth="1"/>
    <col min="15" max="15" width="7.109375" hidden="1" customWidth="1"/>
    <col min="16" max="16" width="9" customWidth="1"/>
    <col min="17" max="17" width="9.21875" customWidth="1"/>
    <col min="18" max="18" width="9" customWidth="1"/>
  </cols>
  <sheetData>
    <row r="1" spans="1:19" ht="25.5" customHeight="1" x14ac:dyDescent="0.2">
      <c r="C1" s="9" t="s">
        <v>71</v>
      </c>
      <c r="E1" s="9"/>
    </row>
    <row r="2" spans="1:19" ht="21.9" customHeight="1" x14ac:dyDescent="0.2">
      <c r="A2" s="1"/>
      <c r="B2" s="1"/>
      <c r="E2" s="2"/>
    </row>
    <row r="3" spans="1:19" ht="21.9" customHeight="1" x14ac:dyDescent="0.2">
      <c r="A3" s="39" t="s">
        <v>17</v>
      </c>
      <c r="B3" s="40" t="s">
        <v>25</v>
      </c>
      <c r="C3" s="40" t="s">
        <v>0</v>
      </c>
      <c r="D3" s="40" t="s">
        <v>42</v>
      </c>
      <c r="E3" s="41" t="s">
        <v>18</v>
      </c>
      <c r="F3" s="37" t="s">
        <v>21</v>
      </c>
      <c r="G3" s="38"/>
      <c r="H3" s="13"/>
      <c r="I3" s="14"/>
      <c r="J3" s="14"/>
      <c r="K3" s="37" t="s">
        <v>23</v>
      </c>
      <c r="L3" s="43"/>
      <c r="M3" s="43"/>
      <c r="N3" s="38"/>
      <c r="O3" s="31"/>
      <c r="P3" s="44" t="s">
        <v>22</v>
      </c>
    </row>
    <row r="4" spans="1:19" ht="21.9" customHeight="1" x14ac:dyDescent="0.2">
      <c r="A4" s="39"/>
      <c r="B4" s="40"/>
      <c r="C4" s="40"/>
      <c r="D4" s="40"/>
      <c r="E4" s="41"/>
      <c r="F4" s="37" t="s">
        <v>29</v>
      </c>
      <c r="G4" s="38"/>
      <c r="H4" s="35" t="s">
        <v>22</v>
      </c>
      <c r="I4" s="11" t="s">
        <v>17</v>
      </c>
      <c r="J4" s="11" t="s">
        <v>26</v>
      </c>
      <c r="K4" s="37" t="s">
        <v>29</v>
      </c>
      <c r="L4" s="38"/>
      <c r="M4" s="11" t="s">
        <v>22</v>
      </c>
      <c r="N4" s="11" t="s">
        <v>24</v>
      </c>
      <c r="O4" s="11" t="s">
        <v>26</v>
      </c>
      <c r="P4" s="45"/>
    </row>
    <row r="5" spans="1:19" ht="24" customHeight="1" x14ac:dyDescent="0.2">
      <c r="A5" s="7">
        <v>1</v>
      </c>
      <c r="B5" s="6">
        <v>20</v>
      </c>
      <c r="C5" s="4" t="s" ph="1">
        <v>62</v>
      </c>
      <c r="D5" s="24" t="s">
        <v>3</v>
      </c>
      <c r="E5" s="5" t="s">
        <v>19</v>
      </c>
      <c r="F5" s="28" t="s">
        <v>67</v>
      </c>
      <c r="G5" s="18"/>
      <c r="H5" s="18">
        <f t="shared" ref="H5:H12" si="0">IF(F5="TOP",43,F5)+IF(ISBLANK(G5),0,0.2)</f>
        <v>43</v>
      </c>
      <c r="I5" s="7">
        <v>8</v>
      </c>
      <c r="J5" s="7">
        <f>ROUNDUP((7+8+9+10)/4,0)</f>
        <v>9</v>
      </c>
      <c r="K5" s="19" t="s">
        <v>41</v>
      </c>
      <c r="L5" s="18"/>
      <c r="M5" s="7"/>
      <c r="N5" s="12">
        <v>2.5231481481481481E-3</v>
      </c>
      <c r="O5" s="7">
        <v>8</v>
      </c>
      <c r="P5" s="7">
        <v>1</v>
      </c>
      <c r="R5" s="23"/>
      <c r="S5" s="23"/>
    </row>
    <row r="6" spans="1:19" ht="24" customHeight="1" x14ac:dyDescent="0.2">
      <c r="A6" s="7">
        <v>2</v>
      </c>
      <c r="B6" s="6">
        <v>19</v>
      </c>
      <c r="C6" s="5" t="s" ph="1">
        <v>68</v>
      </c>
      <c r="D6" s="24" t="s">
        <v>3</v>
      </c>
      <c r="E6" s="5" t="s">
        <v>19</v>
      </c>
      <c r="F6" s="28" t="s">
        <v>67</v>
      </c>
      <c r="G6" s="18"/>
      <c r="H6" s="18">
        <f t="shared" si="0"/>
        <v>43</v>
      </c>
      <c r="I6" s="7">
        <v>4</v>
      </c>
      <c r="J6" s="7">
        <v>4</v>
      </c>
      <c r="K6" s="19">
        <v>42</v>
      </c>
      <c r="L6" s="18" t="s">
        <v>33</v>
      </c>
      <c r="M6" s="7"/>
      <c r="N6" s="12">
        <v>2.673611111111111E-3</v>
      </c>
      <c r="O6" s="7">
        <v>8</v>
      </c>
      <c r="P6" s="7">
        <v>2</v>
      </c>
    </row>
    <row r="7" spans="1:19" ht="24" customHeight="1" x14ac:dyDescent="0.2">
      <c r="A7" s="7">
        <v>3</v>
      </c>
      <c r="B7" s="6">
        <v>24</v>
      </c>
      <c r="C7" s="5" t="s" ph="1">
        <v>39</v>
      </c>
      <c r="D7" s="24" t="s">
        <v>5</v>
      </c>
      <c r="E7" s="5" t="s">
        <v>19</v>
      </c>
      <c r="F7" s="28">
        <v>39</v>
      </c>
      <c r="G7" s="18" t="s">
        <v>66</v>
      </c>
      <c r="H7" s="18">
        <f t="shared" si="0"/>
        <v>39.200000000000003</v>
      </c>
      <c r="I7" s="7">
        <v>10</v>
      </c>
      <c r="J7" s="7">
        <f>ROUNDUP((7+8+9+10)/4,0)</f>
        <v>9</v>
      </c>
      <c r="K7" s="19">
        <v>39</v>
      </c>
      <c r="L7" s="18"/>
      <c r="M7" s="7"/>
      <c r="N7" s="12">
        <v>2.8472222222222219E-3</v>
      </c>
      <c r="O7" s="7">
        <v>6</v>
      </c>
      <c r="P7" s="7">
        <v>3</v>
      </c>
    </row>
    <row r="8" spans="1:19" ht="24" customHeight="1" x14ac:dyDescent="0.2">
      <c r="A8" s="7">
        <v>4</v>
      </c>
      <c r="B8" s="6">
        <v>13</v>
      </c>
      <c r="C8" s="5" t="s" ph="1">
        <v>37</v>
      </c>
      <c r="D8" s="24" t="s">
        <v>3</v>
      </c>
      <c r="E8" s="5" t="s">
        <v>19</v>
      </c>
      <c r="F8" s="28">
        <v>35</v>
      </c>
      <c r="G8" s="18" t="s">
        <v>66</v>
      </c>
      <c r="H8" s="18">
        <f t="shared" si="0"/>
        <v>35.200000000000003</v>
      </c>
      <c r="I8" s="7">
        <v>1</v>
      </c>
      <c r="J8" s="7">
        <v>1</v>
      </c>
      <c r="K8" s="19">
        <v>37</v>
      </c>
      <c r="L8" s="18"/>
      <c r="M8" s="7"/>
      <c r="N8" s="12">
        <v>2.5578703703703705E-3</v>
      </c>
      <c r="O8" s="7">
        <v>1</v>
      </c>
      <c r="P8" s="7">
        <v>4</v>
      </c>
    </row>
    <row r="9" spans="1:19" ht="24" customHeight="1" x14ac:dyDescent="0.2">
      <c r="A9" s="7">
        <v>5</v>
      </c>
      <c r="B9" s="6">
        <v>12</v>
      </c>
      <c r="C9" s="5" t="s" ph="1">
        <v>32</v>
      </c>
      <c r="D9" s="16" t="s">
        <v>5</v>
      </c>
      <c r="E9" s="5" t="s">
        <v>19</v>
      </c>
      <c r="F9" s="28">
        <v>35</v>
      </c>
      <c r="G9" s="18" t="s">
        <v>66</v>
      </c>
      <c r="H9" s="18">
        <f t="shared" si="0"/>
        <v>35.200000000000003</v>
      </c>
      <c r="I9" s="7">
        <v>3</v>
      </c>
      <c r="J9" s="7">
        <f>ROUNDUP((2+3)/2,0)</f>
        <v>3</v>
      </c>
      <c r="K9" s="19">
        <v>35</v>
      </c>
      <c r="L9" s="18" t="s">
        <v>33</v>
      </c>
      <c r="M9" s="7"/>
      <c r="N9" s="12">
        <v>2.8935185185185188E-3</v>
      </c>
      <c r="O9" s="7">
        <v>3</v>
      </c>
      <c r="P9" s="7">
        <v>5</v>
      </c>
    </row>
    <row r="10" spans="1:19" ht="24" customHeight="1" x14ac:dyDescent="0.2">
      <c r="A10" s="7">
        <v>6</v>
      </c>
      <c r="B10" s="6">
        <v>16</v>
      </c>
      <c r="C10" s="5" t="s" ph="1">
        <v>60</v>
      </c>
      <c r="D10" s="16" t="s">
        <v>7</v>
      </c>
      <c r="E10" s="5" t="s">
        <v>19</v>
      </c>
      <c r="F10" s="28">
        <v>35</v>
      </c>
      <c r="G10" s="18" t="s">
        <v>66</v>
      </c>
      <c r="H10" s="18">
        <f t="shared" si="0"/>
        <v>35.200000000000003</v>
      </c>
      <c r="I10" s="7">
        <v>2</v>
      </c>
      <c r="J10" s="7">
        <f>ROUNDUP((2+3)/2,0)</f>
        <v>3</v>
      </c>
      <c r="K10" s="19">
        <v>33</v>
      </c>
      <c r="L10" s="18" t="s">
        <v>33</v>
      </c>
      <c r="M10" s="7"/>
      <c r="N10" s="12">
        <v>2.3495370370370371E-3</v>
      </c>
      <c r="O10" s="7">
        <v>2</v>
      </c>
      <c r="P10" s="7">
        <v>6</v>
      </c>
    </row>
    <row r="11" spans="1:19" ht="24" customHeight="1" x14ac:dyDescent="0.2">
      <c r="A11" s="7">
        <v>7</v>
      </c>
      <c r="B11" s="6">
        <v>22</v>
      </c>
      <c r="C11" s="5" t="s" ph="1">
        <v>1</v>
      </c>
      <c r="D11" s="24" t="s">
        <v>4</v>
      </c>
      <c r="E11" s="5" t="s">
        <v>19</v>
      </c>
      <c r="F11" s="28">
        <v>35</v>
      </c>
      <c r="G11" s="18"/>
      <c r="H11" s="18">
        <f t="shared" si="0"/>
        <v>35</v>
      </c>
      <c r="I11" s="7">
        <v>5</v>
      </c>
      <c r="J11" s="7">
        <f>ROUNDUP((5+6)/2,0)</f>
        <v>6</v>
      </c>
      <c r="K11" s="19">
        <v>33</v>
      </c>
      <c r="L11" s="18"/>
      <c r="M11" s="7"/>
      <c r="N11" s="12">
        <v>3.0902777777777782E-3</v>
      </c>
      <c r="O11" s="7">
        <v>5</v>
      </c>
      <c r="P11" s="7">
        <v>7</v>
      </c>
    </row>
    <row r="12" spans="1:19" ht="24" customHeight="1" x14ac:dyDescent="0.2">
      <c r="A12" s="7">
        <v>8</v>
      </c>
      <c r="B12" s="6">
        <v>21</v>
      </c>
      <c r="C12" s="8" t="s" ph="1">
        <v>63</v>
      </c>
      <c r="D12" s="16" t="s">
        <v>4</v>
      </c>
      <c r="E12" s="5" t="s">
        <v>19</v>
      </c>
      <c r="F12" s="28">
        <v>35</v>
      </c>
      <c r="G12" s="18" t="s">
        <v>66</v>
      </c>
      <c r="H12" s="18">
        <f t="shared" si="0"/>
        <v>35.200000000000003</v>
      </c>
      <c r="I12" s="7">
        <v>6</v>
      </c>
      <c r="J12" s="7">
        <f>ROUNDUP((5+6)/2,0)</f>
        <v>6</v>
      </c>
      <c r="K12" s="19">
        <v>27</v>
      </c>
      <c r="L12" s="18"/>
      <c r="M12" s="7"/>
      <c r="N12" s="12">
        <v>1.9097222222222222E-3</v>
      </c>
      <c r="O12" s="7">
        <v>5</v>
      </c>
      <c r="P12" s="7">
        <v>8</v>
      </c>
    </row>
    <row r="13" spans="1:19" ht="24" customHeight="1" x14ac:dyDescent="0.2">
      <c r="A13" s="15">
        <v>9</v>
      </c>
      <c r="B13" s="26">
        <v>28</v>
      </c>
      <c r="C13" s="17" t="s" ph="1">
        <v>38</v>
      </c>
      <c r="D13" s="27" t="s">
        <v>55</v>
      </c>
      <c r="E13" s="17" t="s">
        <v>20</v>
      </c>
      <c r="F13" s="29">
        <v>33</v>
      </c>
      <c r="G13" s="22"/>
      <c r="H13" s="22">
        <f t="shared" ref="H13:H21" si="1">IF(F13="TOP",43,F13)+IF(ISBLANK(G13),0,0.2)</f>
        <v>33</v>
      </c>
      <c r="I13" s="7">
        <v>9</v>
      </c>
      <c r="J13" s="15">
        <f>ROUNDUP((7+8+9+10)/4,0)</f>
        <v>9</v>
      </c>
      <c r="K13" s="21"/>
      <c r="L13" s="22"/>
      <c r="M13" s="7"/>
      <c r="N13" s="12"/>
      <c r="O13" s="15">
        <v>9</v>
      </c>
      <c r="P13" s="7">
        <v>9</v>
      </c>
    </row>
    <row r="14" spans="1:19" ht="24" customHeight="1" x14ac:dyDescent="0.2">
      <c r="A14" s="7">
        <v>10</v>
      </c>
      <c r="B14" s="6">
        <v>11</v>
      </c>
      <c r="C14" s="4" t="s" ph="1">
        <v>27</v>
      </c>
      <c r="D14" s="16" t="s">
        <v>28</v>
      </c>
      <c r="E14" s="5" t="s">
        <v>19</v>
      </c>
      <c r="F14" s="28">
        <v>30</v>
      </c>
      <c r="G14" s="18" t="s">
        <v>66</v>
      </c>
      <c r="H14" s="22">
        <f t="shared" si="1"/>
        <v>30.2</v>
      </c>
      <c r="I14" s="7">
        <v>7</v>
      </c>
      <c r="J14" s="15">
        <f>ROUNDUP((7+8+9+10)/4,0)</f>
        <v>9</v>
      </c>
      <c r="K14" s="21"/>
      <c r="L14" s="22"/>
      <c r="M14" s="7"/>
      <c r="N14" s="12"/>
      <c r="O14" s="15">
        <v>10</v>
      </c>
      <c r="P14" s="7">
        <v>11</v>
      </c>
    </row>
    <row r="15" spans="1:19" ht="24" customHeight="1" x14ac:dyDescent="0.2">
      <c r="A15" s="15">
        <v>10</v>
      </c>
      <c r="B15" s="26">
        <v>14</v>
      </c>
      <c r="C15" s="17" t="s" ph="1">
        <v>58</v>
      </c>
      <c r="D15" s="36" t="s">
        <v>7</v>
      </c>
      <c r="E15" s="17" t="s">
        <v>19</v>
      </c>
      <c r="F15" s="29">
        <v>30</v>
      </c>
      <c r="G15" s="22" t="s">
        <v>66</v>
      </c>
      <c r="H15" s="22">
        <f t="shared" si="1"/>
        <v>30.2</v>
      </c>
      <c r="I15" s="15">
        <v>11</v>
      </c>
      <c r="J15" s="15">
        <f>ROUNDUP((11+12)/2,0)</f>
        <v>12</v>
      </c>
      <c r="K15" s="21"/>
      <c r="L15" s="22"/>
      <c r="M15" s="15">
        <f t="shared" ref="M15:M21" si="2">IF(K15="TOP",38,K15)+IF(ISBLANK(L15),0,0.2)</f>
        <v>0</v>
      </c>
      <c r="N15" s="30"/>
      <c r="O15" s="15"/>
      <c r="P15" s="7">
        <v>11</v>
      </c>
    </row>
    <row r="16" spans="1:19" ht="24" customHeight="1" x14ac:dyDescent="0.2">
      <c r="A16" s="7">
        <v>10</v>
      </c>
      <c r="B16" s="6">
        <v>23</v>
      </c>
      <c r="C16" s="5" t="s" ph="1">
        <v>2</v>
      </c>
      <c r="D16" s="24" t="s">
        <v>4</v>
      </c>
      <c r="E16" s="5" t="s">
        <v>19</v>
      </c>
      <c r="F16" s="28">
        <v>30</v>
      </c>
      <c r="G16" s="18" t="s">
        <v>66</v>
      </c>
      <c r="H16" s="18">
        <f t="shared" si="1"/>
        <v>30.2</v>
      </c>
      <c r="I16" s="7">
        <v>12</v>
      </c>
      <c r="J16" s="7">
        <f>ROUNDUP((11+12)/2,0)</f>
        <v>12</v>
      </c>
      <c r="K16" s="19"/>
      <c r="L16" s="18"/>
      <c r="M16" s="7">
        <f t="shared" si="2"/>
        <v>0</v>
      </c>
      <c r="N16" s="20"/>
      <c r="O16" s="7"/>
      <c r="P16" s="7">
        <v>11</v>
      </c>
    </row>
    <row r="17" spans="1:16" ht="24" customHeight="1" x14ac:dyDescent="0.2">
      <c r="A17" s="7">
        <v>13</v>
      </c>
      <c r="B17" s="6">
        <v>17</v>
      </c>
      <c r="C17" s="5" t="s" ph="1">
        <v>36</v>
      </c>
      <c r="D17" s="24" t="s">
        <v>28</v>
      </c>
      <c r="E17" s="5" t="s">
        <v>19</v>
      </c>
      <c r="F17" s="28">
        <v>29</v>
      </c>
      <c r="G17" s="18"/>
      <c r="H17" s="18">
        <f t="shared" si="1"/>
        <v>29</v>
      </c>
      <c r="I17" s="7">
        <v>13</v>
      </c>
      <c r="J17" s="15">
        <v>13</v>
      </c>
      <c r="K17" s="19"/>
      <c r="L17" s="18"/>
      <c r="M17" s="7">
        <f t="shared" si="2"/>
        <v>0</v>
      </c>
      <c r="N17" s="12"/>
      <c r="O17" s="7"/>
      <c r="P17" s="7">
        <v>13.5</v>
      </c>
    </row>
    <row r="18" spans="1:16" ht="24" customHeight="1" x14ac:dyDescent="0.2">
      <c r="A18" s="7">
        <v>13</v>
      </c>
      <c r="B18" s="6">
        <v>25</v>
      </c>
      <c r="C18" s="5" t="s" ph="1">
        <v>40</v>
      </c>
      <c r="D18" s="24" t="s">
        <v>5</v>
      </c>
      <c r="E18" s="5" t="s">
        <v>19</v>
      </c>
      <c r="F18" s="28">
        <v>29</v>
      </c>
      <c r="G18" s="18"/>
      <c r="H18" s="18">
        <f t="shared" si="1"/>
        <v>29</v>
      </c>
      <c r="I18" s="7">
        <v>14</v>
      </c>
      <c r="J18" s="15">
        <v>14</v>
      </c>
      <c r="K18" s="19"/>
      <c r="L18" s="18"/>
      <c r="M18" s="7">
        <f t="shared" si="2"/>
        <v>0</v>
      </c>
      <c r="N18" s="12"/>
      <c r="O18" s="7"/>
      <c r="P18" s="7">
        <v>13.5</v>
      </c>
    </row>
    <row r="19" spans="1:16" ht="24" customHeight="1" x14ac:dyDescent="0.2">
      <c r="A19" s="7">
        <v>15</v>
      </c>
      <c r="B19" s="6">
        <v>15</v>
      </c>
      <c r="C19" s="5" t="s" ph="1">
        <v>59</v>
      </c>
      <c r="D19" s="16" t="s">
        <v>7</v>
      </c>
      <c r="E19" s="5" t="s">
        <v>19</v>
      </c>
      <c r="F19" s="32">
        <v>28</v>
      </c>
      <c r="G19" s="33"/>
      <c r="H19" s="18">
        <f t="shared" si="1"/>
        <v>28</v>
      </c>
      <c r="I19" s="7">
        <v>15</v>
      </c>
      <c r="J19" s="7">
        <v>15</v>
      </c>
      <c r="K19" s="19"/>
      <c r="L19" s="18"/>
      <c r="M19" s="7">
        <f t="shared" si="2"/>
        <v>0</v>
      </c>
      <c r="N19" s="12"/>
      <c r="O19" s="7"/>
      <c r="P19" s="7">
        <v>15</v>
      </c>
    </row>
    <row r="20" spans="1:16" ht="24" customHeight="1" x14ac:dyDescent="0.2">
      <c r="A20" s="7">
        <v>16</v>
      </c>
      <c r="B20" s="6">
        <v>26</v>
      </c>
      <c r="C20" s="5" t="s" ph="1">
        <v>64</v>
      </c>
      <c r="D20" s="16" t="s">
        <v>44</v>
      </c>
      <c r="E20" s="5" t="s">
        <v>20</v>
      </c>
      <c r="F20" s="28">
        <v>21</v>
      </c>
      <c r="G20" s="18"/>
      <c r="H20" s="18">
        <f t="shared" si="1"/>
        <v>21</v>
      </c>
      <c r="I20" s="7">
        <v>16</v>
      </c>
      <c r="J20" s="7">
        <v>16</v>
      </c>
      <c r="K20" s="19"/>
      <c r="L20" s="18"/>
      <c r="M20" s="7">
        <f t="shared" si="2"/>
        <v>0</v>
      </c>
      <c r="N20" s="12"/>
      <c r="O20" s="7"/>
      <c r="P20" s="7">
        <v>16.5</v>
      </c>
    </row>
    <row r="21" spans="1:16" ht="24" customHeight="1" x14ac:dyDescent="0.2">
      <c r="A21" s="7">
        <v>16</v>
      </c>
      <c r="B21" s="6">
        <v>27</v>
      </c>
      <c r="C21" s="5" t="s" ph="1">
        <v>65</v>
      </c>
      <c r="D21" s="24" t="s">
        <v>53</v>
      </c>
      <c r="E21" s="5" t="s">
        <v>20</v>
      </c>
      <c r="F21" s="28">
        <v>21</v>
      </c>
      <c r="G21" s="18"/>
      <c r="H21" s="18">
        <f t="shared" si="1"/>
        <v>21</v>
      </c>
      <c r="I21" s="7">
        <v>17</v>
      </c>
      <c r="J21" s="7">
        <v>17</v>
      </c>
      <c r="K21" s="19"/>
      <c r="L21" s="18"/>
      <c r="M21" s="7">
        <f t="shared" si="2"/>
        <v>0</v>
      </c>
      <c r="N21" s="12"/>
      <c r="O21" s="7"/>
      <c r="P21" s="7">
        <v>16.5</v>
      </c>
    </row>
    <row r="22" spans="1:16" ht="24" customHeight="1" x14ac:dyDescent="0.2">
      <c r="A22" s="7">
        <v>18</v>
      </c>
      <c r="B22" s="6">
        <v>18</v>
      </c>
      <c r="C22" s="5" t="s" ph="1">
        <v>61</v>
      </c>
      <c r="D22" s="24" t="s">
        <v>28</v>
      </c>
      <c r="E22" s="5" t="s">
        <v>19</v>
      </c>
      <c r="F22" s="28">
        <v>13</v>
      </c>
      <c r="G22" s="18"/>
      <c r="H22" s="18"/>
      <c r="I22" s="7"/>
      <c r="J22" s="7"/>
      <c r="K22" s="19"/>
      <c r="L22" s="18"/>
      <c r="M22" s="7"/>
      <c r="N22" s="12"/>
      <c r="O22" s="34"/>
      <c r="P22" s="7">
        <v>18</v>
      </c>
    </row>
    <row r="23" spans="1:16" ht="20.399999999999999" x14ac:dyDescent="0.2">
      <c r="C23" ph="1"/>
    </row>
    <row r="24" spans="1:16" ht="20.399999999999999" x14ac:dyDescent="0.2">
      <c r="C24" ph="1"/>
    </row>
    <row r="25" spans="1:16" ht="20.399999999999999" x14ac:dyDescent="0.2">
      <c r="C25" ph="1"/>
    </row>
    <row r="26" spans="1:16" ht="20.399999999999999" x14ac:dyDescent="0.2">
      <c r="C26" ph="1"/>
    </row>
    <row r="27" spans="1:16" ht="20.399999999999999" x14ac:dyDescent="0.2">
      <c r="C27" ph="1"/>
    </row>
    <row r="28" spans="1:16" ht="20.399999999999999" x14ac:dyDescent="0.2">
      <c r="C28" ph="1"/>
    </row>
    <row r="29" spans="1:16" ht="20.399999999999999" x14ac:dyDescent="0.2">
      <c r="C29" ph="1"/>
    </row>
    <row r="30" spans="1:16" ht="20.399999999999999" x14ac:dyDescent="0.2">
      <c r="C30" ph="1"/>
    </row>
    <row r="31" spans="1:16" ht="20.399999999999999" x14ac:dyDescent="0.2">
      <c r="C31" ph="1"/>
    </row>
    <row r="32" spans="1:16" ht="20.399999999999999" x14ac:dyDescent="0.2">
      <c r="C32" ph="1"/>
    </row>
    <row r="33" spans="3:3" ht="20.399999999999999" x14ac:dyDescent="0.2">
      <c r="C33" ph="1"/>
    </row>
    <row r="34" spans="3:3" ht="20.399999999999999" x14ac:dyDescent="0.2">
      <c r="C34" ph="1"/>
    </row>
  </sheetData>
  <autoFilter ref="A4:O22" xr:uid="{00000000-0009-0000-0000-000007000000}"/>
  <sortState xmlns:xlrd2="http://schemas.microsoft.com/office/spreadsheetml/2017/richdata2" ref="A5:P12">
    <sortCondition descending="1" ref="P5:P12"/>
    <sortCondition ref="N5:N12"/>
  </sortState>
  <mergeCells count="10">
    <mergeCell ref="P3:P4"/>
    <mergeCell ref="K4:L4"/>
    <mergeCell ref="F3:G3"/>
    <mergeCell ref="K3:N3"/>
    <mergeCell ref="A3:A4"/>
    <mergeCell ref="B3:B4"/>
    <mergeCell ref="C3:C4"/>
    <mergeCell ref="D3:D4"/>
    <mergeCell ref="E3:E4"/>
    <mergeCell ref="F4:G4"/>
  </mergeCells>
  <phoneticPr fontId="2"/>
  <printOptions horizontalCentered="1"/>
  <pageMargins left="0.59055118110236227" right="0.19685039370078741" top="0.55118110236220474" bottom="0.62992125984251968" header="0.31496062992125984" footer="0.31496062992125984"/>
  <pageSetup paperSize="9" fitToHeight="0" orientation="portrait" horizontalDpi="4294967293" verticalDpi="4294967293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FAEB-46DB-4A5B-9924-DC99281ECE59}">
  <dimension ref="A1:F20"/>
  <sheetViews>
    <sheetView tabSelected="1" topLeftCell="A7" workbookViewId="0">
      <selection activeCell="J19" sqref="J19"/>
    </sheetView>
  </sheetViews>
  <sheetFormatPr defaultRowHeight="13.2" x14ac:dyDescent="0.2"/>
  <sheetData>
    <row r="1" spans="1:6" ht="19.2" x14ac:dyDescent="0.2">
      <c r="A1" s="3" t="s">
        <v>69</v>
      </c>
    </row>
    <row r="4" spans="1:6" ht="18" customHeight="1" x14ac:dyDescent="0.2">
      <c r="B4" s="25" t="s">
        <v>12</v>
      </c>
      <c r="C4" s="25" t="s">
        <v>13</v>
      </c>
      <c r="D4" s="25" t="s">
        <v>14</v>
      </c>
      <c r="E4" s="25" t="s">
        <v>15</v>
      </c>
      <c r="F4" s="25" t="s">
        <v>16</v>
      </c>
    </row>
    <row r="5" spans="1:6" ht="36" customHeight="1" x14ac:dyDescent="0.2">
      <c r="A5" s="49">
        <v>1</v>
      </c>
      <c r="B5" s="10" t="s">
        <v>3</v>
      </c>
      <c r="C5" s="48">
        <v>1</v>
      </c>
      <c r="D5" s="48">
        <v>3</v>
      </c>
      <c r="E5" s="48">
        <v>10</v>
      </c>
      <c r="F5" s="48">
        <f>SUM(C5:E5)</f>
        <v>14</v>
      </c>
    </row>
    <row r="6" spans="1:6" ht="36" customHeight="1" x14ac:dyDescent="0.2">
      <c r="A6" s="49">
        <v>2</v>
      </c>
      <c r="B6" s="10" t="s">
        <v>7</v>
      </c>
      <c r="C6" s="48">
        <v>4</v>
      </c>
      <c r="D6" s="48">
        <v>5</v>
      </c>
      <c r="E6" s="48">
        <v>12.5</v>
      </c>
      <c r="F6" s="48">
        <f>SUM(C6:E6)</f>
        <v>21.5</v>
      </c>
    </row>
    <row r="7" spans="1:6" ht="36" customHeight="1" x14ac:dyDescent="0.2">
      <c r="A7" s="49">
        <v>3</v>
      </c>
      <c r="B7" s="10" t="s">
        <v>4</v>
      </c>
      <c r="C7" s="48">
        <v>8</v>
      </c>
      <c r="D7" s="48">
        <v>10</v>
      </c>
      <c r="E7" s="48">
        <v>10</v>
      </c>
      <c r="F7" s="48">
        <f>SUM(C7:E7)</f>
        <v>28</v>
      </c>
    </row>
    <row r="8" spans="1:6" ht="36" customHeight="1" x14ac:dyDescent="0.2">
      <c r="A8" s="49">
        <v>4</v>
      </c>
      <c r="B8" s="10" t="s">
        <v>74</v>
      </c>
      <c r="C8" s="48">
        <v>6</v>
      </c>
      <c r="D8" s="48">
        <v>15.5</v>
      </c>
      <c r="E8" s="48">
        <v>18</v>
      </c>
      <c r="F8" s="48">
        <f>SUM(C8:E8)</f>
        <v>39.5</v>
      </c>
    </row>
    <row r="9" spans="1:6" ht="36" customHeight="1" x14ac:dyDescent="0.2">
      <c r="A9" s="49">
        <v>5</v>
      </c>
      <c r="B9" s="10" t="s">
        <v>6</v>
      </c>
      <c r="C9" s="48">
        <v>15.5</v>
      </c>
      <c r="D9" s="48">
        <v>18</v>
      </c>
      <c r="E9" s="48">
        <v>18</v>
      </c>
      <c r="F9" s="48">
        <f>SUM(C9:E9)</f>
        <v>51.5</v>
      </c>
    </row>
    <row r="12" spans="1:6" ht="19.2" x14ac:dyDescent="0.2">
      <c r="A12" s="9" t="s">
        <v>70</v>
      </c>
    </row>
    <row r="15" spans="1:6" ht="18" customHeight="1" x14ac:dyDescent="0.2">
      <c r="B15" s="25" t="s">
        <v>12</v>
      </c>
      <c r="C15" s="25" t="s">
        <v>13</v>
      </c>
      <c r="D15" s="25" t="s">
        <v>14</v>
      </c>
      <c r="E15" s="25" t="s">
        <v>15</v>
      </c>
      <c r="F15" s="25" t="s">
        <v>16</v>
      </c>
    </row>
    <row r="16" spans="1:6" ht="36" customHeight="1" x14ac:dyDescent="0.2">
      <c r="A16" s="49">
        <v>1</v>
      </c>
      <c r="B16" s="10" t="s">
        <v>3</v>
      </c>
      <c r="C16" s="48">
        <v>1</v>
      </c>
      <c r="D16" s="48">
        <v>2</v>
      </c>
      <c r="E16" s="48">
        <v>4</v>
      </c>
      <c r="F16" s="48">
        <f>SUM(C16:E16)</f>
        <v>7</v>
      </c>
    </row>
    <row r="17" spans="1:6" ht="36" customHeight="1" x14ac:dyDescent="0.2">
      <c r="A17" s="49">
        <v>2</v>
      </c>
      <c r="B17" s="10" t="s">
        <v>5</v>
      </c>
      <c r="C17" s="48">
        <v>3</v>
      </c>
      <c r="D17" s="48">
        <v>5</v>
      </c>
      <c r="E17" s="48">
        <v>13.5</v>
      </c>
      <c r="F17" s="48">
        <f>SUM(C17:E17)</f>
        <v>21.5</v>
      </c>
    </row>
    <row r="18" spans="1:6" ht="36" customHeight="1" x14ac:dyDescent="0.2">
      <c r="A18" s="49">
        <v>3</v>
      </c>
      <c r="B18" s="10" t="s">
        <v>4</v>
      </c>
      <c r="C18" s="48">
        <v>7</v>
      </c>
      <c r="D18" s="48">
        <v>8</v>
      </c>
      <c r="E18" s="48">
        <v>11</v>
      </c>
      <c r="F18" s="48">
        <f>SUM(C18:E18)</f>
        <v>26</v>
      </c>
    </row>
    <row r="19" spans="1:6" ht="36" customHeight="1" x14ac:dyDescent="0.2">
      <c r="A19" s="49">
        <v>4</v>
      </c>
      <c r="B19" s="10" t="s">
        <v>7</v>
      </c>
      <c r="C19" s="48">
        <v>6</v>
      </c>
      <c r="D19" s="48">
        <v>11</v>
      </c>
      <c r="E19" s="48">
        <v>15</v>
      </c>
      <c r="F19" s="48">
        <f>SUM(C19:E19)</f>
        <v>32</v>
      </c>
    </row>
    <row r="20" spans="1:6" ht="36" customHeight="1" x14ac:dyDescent="0.2">
      <c r="A20" s="49">
        <v>5</v>
      </c>
      <c r="B20" s="10" t="s">
        <v>74</v>
      </c>
      <c r="C20" s="48">
        <v>11</v>
      </c>
      <c r="D20" s="48">
        <v>13.5</v>
      </c>
      <c r="E20" s="48">
        <v>18</v>
      </c>
      <c r="F20" s="48">
        <f>SUM(C20:E20)</f>
        <v>42.5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男子個人結果</vt:lpstr>
      <vt:lpstr>女子個人結果</vt:lpstr>
      <vt:lpstr>男子女子団体結果</vt:lpstr>
      <vt:lpstr>女子個人結果!Print_Area</vt:lpstr>
      <vt:lpstr>男子個人結果!Print_Area</vt:lpstr>
      <vt:lpstr>女子個人結果!Print_Titles</vt:lpstr>
      <vt:lpstr>男子個人結果!Print_Titles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岩崎良信</dc:creator>
  <cp:lastModifiedBy>岩崎良信</cp:lastModifiedBy>
  <cp:lastPrinted>2022-10-27T10:08:36Z</cp:lastPrinted>
  <dcterms:created xsi:type="dcterms:W3CDTF">2004-11-22T13:24:25Z</dcterms:created>
  <dcterms:modified xsi:type="dcterms:W3CDTF">2022-10-27T10:09:43Z</dcterms:modified>
</cp:coreProperties>
</file>